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715" windowHeight="13875" activeTab="0"/>
  </bookViews>
  <sheets>
    <sheet name="Tabelle1" sheetId="1" r:id="rId1"/>
    <sheet name="Tabelle2" sheetId="2" r:id="rId2"/>
    <sheet name="Tabelle3" sheetId="3" r:id="rId3"/>
  </sheets>
  <definedNames>
    <definedName name="_a0">'Tabelle1'!$C$9</definedName>
    <definedName name="_a01">'Tabelle1'!$B$16</definedName>
    <definedName name="_a1">'Tabelle1'!$C$10</definedName>
    <definedName name="_az">'Tabelle1'!$B$17</definedName>
    <definedName name="_C0">'Tabelle1'!$C$15</definedName>
    <definedName name="_d">'Tabelle1'!$C$8</definedName>
    <definedName name="_l">'Tabelle1'!$C$11</definedName>
    <definedName name="_n">'Tabelle1'!$C$12</definedName>
  </definedNames>
  <calcPr fullCalcOnLoad="1"/>
</workbook>
</file>

<file path=xl/sharedStrings.xml><?xml version="1.0" encoding="utf-8"?>
<sst xmlns="http://schemas.openxmlformats.org/spreadsheetml/2006/main" count="43" uniqueCount="41">
  <si>
    <t>größter Abstand a1 [mm]</t>
  </si>
  <si>
    <t>Drahtdicke d [mm]</t>
  </si>
  <si>
    <t>geringster Abstand a0 [mm]</t>
  </si>
  <si>
    <t>Leitungslänge l [mm]</t>
  </si>
  <si>
    <t>Zahl der Segmente n</t>
  </si>
  <si>
    <t>Höhe</t>
  </si>
  <si>
    <t>Segment-</t>
  </si>
  <si>
    <t>Kapazität</t>
  </si>
  <si>
    <t>Gesamt-</t>
  </si>
  <si>
    <t>Kapazität in F</t>
  </si>
  <si>
    <t>Kapazität in pF</t>
  </si>
  <si>
    <t>Kapazität für konst. Abstand a0 [pF]</t>
  </si>
  <si>
    <t>Kapazität für konst. Abstand a1 [pF]</t>
  </si>
  <si>
    <t>(Start)höhe von Segment 1 _a01 [mm]</t>
  </si>
  <si>
    <t>Zusatzhöhe v. Segment zu Segm. _az [mm]</t>
  </si>
  <si>
    <t>←</t>
  </si>
  <si>
    <r>
      <t xml:space="preserve">Segment  Nr. 1                                                </t>
    </r>
    <r>
      <rPr>
        <b/>
        <sz val="11"/>
        <color indexed="8"/>
        <rFont val="Calibri"/>
        <family val="2"/>
      </rPr>
      <t xml:space="preserve">  </t>
    </r>
  </si>
  <si>
    <r>
      <t>Segment  Nr. 2</t>
    </r>
  </si>
  <si>
    <r>
      <t>Segment  Nr. 3</t>
    </r>
  </si>
  <si>
    <r>
      <t>Segment  Nr. 4</t>
    </r>
  </si>
  <si>
    <r>
      <t>Segment  Nr. 5</t>
    </r>
  </si>
  <si>
    <r>
      <t>Segment  Nr. 6</t>
    </r>
  </si>
  <si>
    <r>
      <t>Segment  Nr. 7</t>
    </r>
  </si>
  <si>
    <r>
      <t>Segment  Nr. 8</t>
    </r>
  </si>
  <si>
    <r>
      <t>Segment  Nr. 9</t>
    </r>
  </si>
  <si>
    <r>
      <t>Segment  Nr. 10</t>
    </r>
  </si>
  <si>
    <r>
      <t>Segment  Nr. 11</t>
    </r>
  </si>
  <si>
    <r>
      <t>Segment  Nr. 12</t>
    </r>
  </si>
  <si>
    <r>
      <t>Segment  Nr. 13</t>
    </r>
  </si>
  <si>
    <r>
      <t>Segment  Nr. 14</t>
    </r>
  </si>
  <si>
    <r>
      <t>Segment  Nr. 15</t>
    </r>
  </si>
  <si>
    <r>
      <t>Segment  Nr. 16</t>
    </r>
  </si>
  <si>
    <r>
      <t>Segment  Nr. 17</t>
    </r>
  </si>
  <si>
    <r>
      <t>Segment  Nr. 18</t>
    </r>
  </si>
  <si>
    <r>
      <t>Segment  Nr. 19</t>
    </r>
  </si>
  <si>
    <r>
      <t>Segment  Nr. 20</t>
    </r>
  </si>
  <si>
    <t>(1) Zur Berechnung  bitte die Ausgangswerte in die gelben Felder eintragen. Anzahl der Segmente maximal 1000 (in F21 und F25 änderbar)</t>
  </si>
  <si>
    <t>Näherungsberechnung der Kapazität einer Zweidrahtleitung mit variablem Leiterabstand</t>
  </si>
  <si>
    <t xml:space="preserve">bis zum Erreichen der zuvor oben eingegebenen Segmentzahl nach unten ziehen (ggf. bereits darunter vorhandene Zellen löschen). </t>
  </si>
  <si>
    <r>
      <rPr>
        <sz val="11"/>
        <rFont val="Calibri"/>
        <family val="2"/>
      </rPr>
      <t xml:space="preserve">s. FA 1/2018, S. 7, "Integrieren gefragt"  </t>
    </r>
    <r>
      <rPr>
        <sz val="11"/>
        <color theme="1"/>
        <rFont val="Calibri"/>
        <family val="2"/>
      </rPr>
      <t>-  für l&gt;&gt;a&gt;&gt;d; zwecks übersichtlicher Formeln wurden Zellennamen wie  _d, _a0 usw. verwendet.</t>
    </r>
  </si>
  <si>
    <t>(2) Spalte 21 von A21 bis D21 (bis vor den roten Pfeil) markieren und mit der Maus am kleinen schwarzen Rechteck ganz rechts unten am Rahmen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</si>
</sst>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33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38.140625" style="0" customWidth="1"/>
    <col min="3" max="4" width="12.00390625" style="0" bestFit="1" customWidth="1"/>
    <col min="6" max="6" width="13.140625" style="0" customWidth="1"/>
    <col min="8" max="8" width="26.140625" style="0" customWidth="1"/>
  </cols>
  <sheetData>
    <row r="1" spans="1:4" ht="21">
      <c r="A1" s="8" t="s">
        <v>37</v>
      </c>
      <c r="B1" s="9"/>
      <c r="C1" s="9"/>
      <c r="D1" s="9"/>
    </row>
    <row r="2" ht="15">
      <c r="A2" t="s">
        <v>39</v>
      </c>
    </row>
    <row r="4" ht="15">
      <c r="A4" t="s">
        <v>36</v>
      </c>
    </row>
    <row r="5" ht="15">
      <c r="A5" t="s">
        <v>40</v>
      </c>
    </row>
    <row r="6" ht="15">
      <c r="A6" t="s">
        <v>38</v>
      </c>
    </row>
    <row r="8" spans="1:3" ht="15">
      <c r="A8" t="s">
        <v>1</v>
      </c>
      <c r="B8" s="1">
        <v>1</v>
      </c>
      <c r="C8">
        <f>B8</f>
        <v>1</v>
      </c>
    </row>
    <row r="9" spans="1:3" ht="15">
      <c r="A9" t="s">
        <v>2</v>
      </c>
      <c r="B9" s="1">
        <v>20</v>
      </c>
      <c r="C9">
        <f>B9</f>
        <v>20</v>
      </c>
    </row>
    <row r="10" spans="1:3" ht="15">
      <c r="A10" t="s">
        <v>0</v>
      </c>
      <c r="B10" s="1">
        <v>40</v>
      </c>
      <c r="C10">
        <f>B10</f>
        <v>40</v>
      </c>
    </row>
    <row r="11" spans="1:10" ht="15">
      <c r="A11" t="s">
        <v>3</v>
      </c>
      <c r="B11" s="1">
        <v>1000</v>
      </c>
      <c r="C11">
        <f>B11</f>
        <v>1000</v>
      </c>
      <c r="H11" s="5"/>
      <c r="I11" s="5"/>
      <c r="J11" s="5"/>
    </row>
    <row r="12" spans="1:10" ht="15">
      <c r="A12" t="s">
        <v>4</v>
      </c>
      <c r="B12" s="1">
        <v>20</v>
      </c>
      <c r="C12">
        <f>B12</f>
        <v>20</v>
      </c>
      <c r="H12" s="5"/>
      <c r="I12" s="5"/>
      <c r="J12" s="5"/>
    </row>
    <row r="13" spans="8:10" ht="15">
      <c r="H13" s="5"/>
      <c r="I13" s="5"/>
      <c r="J13" s="5"/>
    </row>
    <row r="14" spans="1:10" ht="15">
      <c r="A14" t="s">
        <v>11</v>
      </c>
      <c r="C14">
        <f>(PI()*_l*0.00000000000000885419)/LN(2*_a0/_d)*1000000000000</f>
        <v>7.54057122318453</v>
      </c>
      <c r="H14" s="5"/>
      <c r="I14" s="5"/>
      <c r="J14" s="5"/>
    </row>
    <row r="15" spans="1:10" ht="15">
      <c r="A15" t="s">
        <v>12</v>
      </c>
      <c r="C15">
        <f>(PI()*_l*0.00000000000000885419)/LN(2*_a1/_d)*1000000000000</f>
        <v>6.347806751648909</v>
      </c>
      <c r="H15" s="5"/>
      <c r="I15" s="5"/>
      <c r="J15" s="5"/>
    </row>
    <row r="16" spans="1:4" ht="15">
      <c r="A16" t="s">
        <v>13</v>
      </c>
      <c r="B16">
        <f>_a0+(_a1-_a0)/(_n*2)</f>
        <v>20.5</v>
      </c>
      <c r="D16">
        <f>_a0+(_a1-_a0)/(_n*2)</f>
        <v>20.5</v>
      </c>
    </row>
    <row r="17" spans="1:4" ht="15">
      <c r="A17" t="s">
        <v>14</v>
      </c>
      <c r="B17">
        <f>((_a1-_a0)/_n)</f>
        <v>1</v>
      </c>
      <c r="D17">
        <f>((_a1-_a0)/_n)</f>
        <v>1</v>
      </c>
    </row>
    <row r="19" spans="3:13" ht="15">
      <c r="C19" s="2" t="s">
        <v>6</v>
      </c>
      <c r="D19" s="2" t="s">
        <v>6</v>
      </c>
      <c r="E19" s="2"/>
      <c r="F19" s="2" t="s">
        <v>8</v>
      </c>
      <c r="J19" s="2"/>
      <c r="K19" s="2"/>
      <c r="L19" s="2"/>
      <c r="M19" s="2"/>
    </row>
    <row r="20" spans="2:13" ht="15">
      <c r="B20" s="5">
        <v>0</v>
      </c>
      <c r="C20" s="6" t="s">
        <v>5</v>
      </c>
      <c r="D20" s="6" t="s">
        <v>7</v>
      </c>
      <c r="E20" s="2"/>
      <c r="F20" s="2" t="s">
        <v>9</v>
      </c>
      <c r="J20" s="2"/>
      <c r="K20" s="2"/>
      <c r="L20" s="2"/>
      <c r="M20" s="2"/>
    </row>
    <row r="21" spans="1:13" ht="15">
      <c r="A21" s="5" t="s">
        <v>16</v>
      </c>
      <c r="B21" s="5">
        <f>B20+1</f>
        <v>1</v>
      </c>
      <c r="C21" s="5">
        <f aca="true" t="shared" si="0" ref="C21:C40">_a0+(B21*(_a1-_a0)/_n)-((_a1-_a0)/_n/2)</f>
        <v>20.5</v>
      </c>
      <c r="D21" s="5">
        <f aca="true" t="shared" si="1" ref="D21:D40">(PI()*(_l/_n)*0.00000000000000885419)/LN(2*C21/_d)</f>
        <v>3.745215894271626E-13</v>
      </c>
      <c r="E21" s="7" t="s">
        <v>15</v>
      </c>
      <c r="F21" s="4">
        <f>SUM(D$21:D$1020)</f>
        <v>6.84197562272787E-12</v>
      </c>
      <c r="H21" s="5"/>
      <c r="I21" s="5"/>
      <c r="J21" s="5"/>
      <c r="K21" s="5"/>
      <c r="M21" s="4"/>
    </row>
    <row r="22" spans="1:11" ht="15">
      <c r="A22" s="5" t="s">
        <v>17</v>
      </c>
      <c r="B22" s="5">
        <f aca="true" t="shared" si="2" ref="B22:B40">B21+1</f>
        <v>2</v>
      </c>
      <c r="C22" s="5">
        <f t="shared" si="0"/>
        <v>21.5</v>
      </c>
      <c r="D22" s="5">
        <f t="shared" si="1"/>
        <v>3.6977902533589224E-13</v>
      </c>
      <c r="H22" s="5"/>
      <c r="I22" s="5"/>
      <c r="J22" s="5"/>
      <c r="K22" s="5"/>
    </row>
    <row r="23" spans="1:13" ht="15">
      <c r="A23" s="5" t="s">
        <v>18</v>
      </c>
      <c r="B23" s="5">
        <f t="shared" si="2"/>
        <v>3</v>
      </c>
      <c r="C23" s="5">
        <f t="shared" si="0"/>
        <v>22.5</v>
      </c>
      <c r="D23" s="5">
        <f t="shared" si="1"/>
        <v>3.6536281233546586E-13</v>
      </c>
      <c r="F23" s="2" t="s">
        <v>8</v>
      </c>
      <c r="H23" s="5"/>
      <c r="I23" s="5"/>
      <c r="J23" s="5"/>
      <c r="K23" s="5"/>
      <c r="M23" s="2"/>
    </row>
    <row r="24" spans="1:13" ht="15">
      <c r="A24" s="5" t="s">
        <v>19</v>
      </c>
      <c r="B24" s="5">
        <f t="shared" si="2"/>
        <v>4</v>
      </c>
      <c r="C24" s="5">
        <f t="shared" si="0"/>
        <v>23.5</v>
      </c>
      <c r="D24" s="5">
        <f t="shared" si="1"/>
        <v>3.612362581259678E-13</v>
      </c>
      <c r="F24" s="2" t="s">
        <v>10</v>
      </c>
      <c r="H24" s="5"/>
      <c r="I24" s="5"/>
      <c r="J24" s="5"/>
      <c r="K24" s="5"/>
      <c r="M24" s="2"/>
    </row>
    <row r="25" spans="1:13" ht="15">
      <c r="A25" s="5" t="s">
        <v>20</v>
      </c>
      <c r="B25" s="5">
        <f t="shared" si="2"/>
        <v>5</v>
      </c>
      <c r="C25" s="5">
        <f t="shared" si="0"/>
        <v>24.5</v>
      </c>
      <c r="D25" s="5">
        <f t="shared" si="1"/>
        <v>3.5736822523630204E-13</v>
      </c>
      <c r="F25" s="10">
        <f>(SUM(D$21:D$1020))*1000000000000</f>
        <v>6.841975622727871</v>
      </c>
      <c r="H25" s="5"/>
      <c r="I25" s="5"/>
      <c r="J25" s="5"/>
      <c r="K25" s="5"/>
      <c r="M25" s="3"/>
    </row>
    <row r="26" spans="1:11" ht="15">
      <c r="A26" s="5" t="s">
        <v>21</v>
      </c>
      <c r="B26" s="5">
        <f t="shared" si="2"/>
        <v>6</v>
      </c>
      <c r="C26" s="5">
        <f t="shared" si="0"/>
        <v>25.5</v>
      </c>
      <c r="D26" s="5">
        <f t="shared" si="1"/>
        <v>3.537320936357824E-13</v>
      </c>
      <c r="H26" s="5"/>
      <c r="I26" s="5"/>
      <c r="J26" s="5"/>
      <c r="K26" s="5"/>
    </row>
    <row r="27" spans="1:11" ht="15">
      <c r="A27" s="5" t="s">
        <v>22</v>
      </c>
      <c r="B27" s="5">
        <f t="shared" si="2"/>
        <v>7</v>
      </c>
      <c r="C27" s="5">
        <f t="shared" si="0"/>
        <v>26.5</v>
      </c>
      <c r="D27" s="5">
        <f t="shared" si="1"/>
        <v>3.5030495065791894E-13</v>
      </c>
      <c r="H27" s="5"/>
      <c r="I27" s="5"/>
      <c r="J27" s="5"/>
      <c r="K27" s="5"/>
    </row>
    <row r="28" spans="1:11" ht="15">
      <c r="A28" s="5" t="s">
        <v>23</v>
      </c>
      <c r="B28" s="5">
        <f t="shared" si="2"/>
        <v>8</v>
      </c>
      <c r="C28" s="5">
        <f t="shared" si="0"/>
        <v>27.5</v>
      </c>
      <c r="D28" s="5">
        <f t="shared" si="1"/>
        <v>3.4706695165745933E-13</v>
      </c>
      <c r="H28" s="5"/>
      <c r="I28" s="5"/>
      <c r="J28" s="5"/>
      <c r="K28" s="5"/>
    </row>
    <row r="29" spans="1:11" ht="15">
      <c r="A29" s="5" t="s">
        <v>24</v>
      </c>
      <c r="B29" s="5">
        <f t="shared" si="2"/>
        <v>9</v>
      </c>
      <c r="C29" s="5">
        <f t="shared" si="0"/>
        <v>28.5</v>
      </c>
      <c r="D29" s="5">
        <f t="shared" si="1"/>
        <v>3.440008104619774E-13</v>
      </c>
      <c r="H29" s="5"/>
      <c r="I29" s="5"/>
      <c r="J29" s="5"/>
      <c r="K29" s="5"/>
    </row>
    <row r="30" spans="1:11" ht="15">
      <c r="A30" s="5" t="s">
        <v>25</v>
      </c>
      <c r="B30" s="5">
        <f t="shared" si="2"/>
        <v>10</v>
      </c>
      <c r="C30" s="5">
        <f t="shared" si="0"/>
        <v>29.5</v>
      </c>
      <c r="D30" s="5">
        <f t="shared" si="1"/>
        <v>3.41091389596708E-13</v>
      </c>
      <c r="H30" s="5"/>
      <c r="I30" s="5"/>
      <c r="J30" s="5"/>
      <c r="K30" s="5"/>
    </row>
    <row r="31" spans="1:11" ht="15">
      <c r="A31" s="5" t="s">
        <v>26</v>
      </c>
      <c r="B31" s="5">
        <f t="shared" si="2"/>
        <v>11</v>
      </c>
      <c r="C31" s="5">
        <f t="shared" si="0"/>
        <v>30.5</v>
      </c>
      <c r="D31" s="5">
        <f t="shared" si="1"/>
        <v>3.383253679942574E-13</v>
      </c>
      <c r="H31" s="5"/>
      <c r="I31" s="5"/>
      <c r="J31" s="5"/>
      <c r="K31" s="5"/>
    </row>
    <row r="32" spans="1:11" ht="15">
      <c r="A32" s="5" t="s">
        <v>27</v>
      </c>
      <c r="B32" s="5">
        <f t="shared" si="2"/>
        <v>12</v>
      </c>
      <c r="C32" s="5">
        <f t="shared" si="0"/>
        <v>31.5</v>
      </c>
      <c r="D32" s="5">
        <f t="shared" si="1"/>
        <v>3.356909694524321E-13</v>
      </c>
      <c r="H32" s="5"/>
      <c r="I32" s="5"/>
      <c r="J32" s="5"/>
      <c r="K32" s="5"/>
    </row>
    <row r="33" spans="1:11" ht="15">
      <c r="A33" s="5" t="s">
        <v>28</v>
      </c>
      <c r="B33" s="5">
        <f t="shared" si="2"/>
        <v>13</v>
      </c>
      <c r="C33" s="5">
        <f t="shared" si="0"/>
        <v>32.5</v>
      </c>
      <c r="D33" s="5">
        <f t="shared" si="1"/>
        <v>3.3317773913899033E-13</v>
      </c>
      <c r="H33" s="5"/>
      <c r="I33" s="5"/>
      <c r="J33" s="5"/>
      <c r="K33" s="5"/>
    </row>
    <row r="34" spans="1:11" ht="15">
      <c r="A34" s="5" t="s">
        <v>29</v>
      </c>
      <c r="B34" s="5">
        <f t="shared" si="2"/>
        <v>14</v>
      </c>
      <c r="C34" s="5">
        <f t="shared" si="0"/>
        <v>33.5</v>
      </c>
      <c r="D34" s="5">
        <f t="shared" si="1"/>
        <v>3.3077635840972955E-13</v>
      </c>
      <c r="H34" s="5"/>
      <c r="I34" s="5"/>
      <c r="J34" s="5"/>
      <c r="K34" s="5"/>
    </row>
    <row r="35" spans="1:11" ht="15">
      <c r="A35" s="5" t="s">
        <v>30</v>
      </c>
      <c r="B35" s="5">
        <f t="shared" si="2"/>
        <v>15</v>
      </c>
      <c r="C35" s="5">
        <f t="shared" si="0"/>
        <v>34.5</v>
      </c>
      <c r="D35" s="5">
        <f t="shared" si="1"/>
        <v>3.284784904121589E-13</v>
      </c>
      <c r="H35" s="5"/>
      <c r="I35" s="5"/>
      <c r="J35" s="5"/>
      <c r="K35" s="5"/>
    </row>
    <row r="36" spans="1:11" ht="15">
      <c r="A36" s="5" t="s">
        <v>31</v>
      </c>
      <c r="B36" s="5">
        <f t="shared" si="2"/>
        <v>16</v>
      </c>
      <c r="C36" s="5">
        <f t="shared" si="0"/>
        <v>35.5</v>
      </c>
      <c r="D36" s="5">
        <f t="shared" si="1"/>
        <v>3.2627665060313193E-13</v>
      </c>
      <c r="H36" s="5"/>
      <c r="I36" s="5"/>
      <c r="J36" s="5"/>
      <c r="K36" s="5"/>
    </row>
    <row r="37" spans="1:11" ht="15">
      <c r="A37" s="5" t="s">
        <v>32</v>
      </c>
      <c r="B37" s="5">
        <f t="shared" si="2"/>
        <v>17</v>
      </c>
      <c r="C37" s="5">
        <f t="shared" si="0"/>
        <v>36.5</v>
      </c>
      <c r="D37" s="5">
        <f t="shared" si="1"/>
        <v>3.2416409756390644E-13</v>
      </c>
      <c r="H37" s="5"/>
      <c r="I37" s="5"/>
      <c r="J37" s="5"/>
      <c r="K37" s="5"/>
    </row>
    <row r="38" spans="1:11" ht="15">
      <c r="A38" s="5" t="s">
        <v>33</v>
      </c>
      <c r="B38" s="5">
        <f t="shared" si="2"/>
        <v>18</v>
      </c>
      <c r="C38" s="5">
        <f t="shared" si="0"/>
        <v>37.5</v>
      </c>
      <c r="D38" s="5">
        <f t="shared" si="1"/>
        <v>3.2213474045565867E-13</v>
      </c>
      <c r="H38" s="5"/>
      <c r="I38" s="5"/>
      <c r="J38" s="5"/>
      <c r="K38" s="5"/>
    </row>
    <row r="39" spans="1:11" ht="15">
      <c r="A39" s="5" t="s">
        <v>34</v>
      </c>
      <c r="B39" s="5">
        <f t="shared" si="2"/>
        <v>19</v>
      </c>
      <c r="C39" s="5">
        <f t="shared" si="0"/>
        <v>38.5</v>
      </c>
      <c r="D39" s="5">
        <f t="shared" si="1"/>
        <v>3.201830601981459E-13</v>
      </c>
      <c r="H39" s="5"/>
      <c r="I39" s="5"/>
      <c r="J39" s="5"/>
      <c r="K39" s="5"/>
    </row>
    <row r="40" spans="1:11" ht="15">
      <c r="A40" s="5" t="s">
        <v>35</v>
      </c>
      <c r="B40" s="5">
        <f t="shared" si="2"/>
        <v>20</v>
      </c>
      <c r="C40" s="5">
        <f t="shared" si="0"/>
        <v>39.5</v>
      </c>
      <c r="D40" s="5">
        <f t="shared" si="1"/>
        <v>3.183040420288224E-13</v>
      </c>
      <c r="H40" s="5"/>
      <c r="I40" s="5"/>
      <c r="J40" s="5"/>
      <c r="K40" s="5"/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Petermann</dc:creator>
  <cp:keywords/>
  <dc:description/>
  <cp:lastModifiedBy>Bernd Petermann</cp:lastModifiedBy>
  <dcterms:created xsi:type="dcterms:W3CDTF">2017-12-28T10:37:06Z</dcterms:created>
  <dcterms:modified xsi:type="dcterms:W3CDTF">2017-12-31T10:55:26Z</dcterms:modified>
  <cp:category/>
  <cp:version/>
  <cp:contentType/>
  <cp:contentStatus/>
</cp:coreProperties>
</file>